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9395" windowHeight="8055" activeTab="0"/>
  </bookViews>
  <sheets>
    <sheet name="第1表" sheetId="1" r:id="rId1"/>
  </sheets>
  <definedNames>
    <definedName name="_xlnm.Print_Area" localSheetId="0">'第1表'!$A$1:$AR$33</definedName>
  </definedNames>
  <calcPr fullCalcOnLoad="1"/>
</workbook>
</file>

<file path=xl/sharedStrings.xml><?xml version="1.0" encoding="utf-8"?>
<sst xmlns="http://schemas.openxmlformats.org/spreadsheetml/2006/main" count="110" uniqueCount="57">
  <si>
    <t>不　明</t>
  </si>
  <si>
    <t>国　外</t>
  </si>
  <si>
    <t>（再掲）</t>
  </si>
  <si>
    <t xml:space="preserve"> 嘉  穂
 ・鞍  手</t>
  </si>
  <si>
    <t>京築</t>
  </si>
  <si>
    <t>南筑後</t>
  </si>
  <si>
    <t>北筑後</t>
  </si>
  <si>
    <t>田川</t>
  </si>
  <si>
    <t>糸島</t>
  </si>
  <si>
    <t>筑紫</t>
  </si>
  <si>
    <t>粕屋</t>
  </si>
  <si>
    <t xml:space="preserve"> 宗  像  
 ・遠  賀</t>
  </si>
  <si>
    <t>久留米市</t>
  </si>
  <si>
    <t>大牟田市</t>
  </si>
  <si>
    <t>城南</t>
  </si>
  <si>
    <t>西</t>
  </si>
  <si>
    <t>東</t>
  </si>
  <si>
    <t>早良</t>
  </si>
  <si>
    <t>南</t>
  </si>
  <si>
    <t>博多</t>
  </si>
  <si>
    <t>中央</t>
  </si>
  <si>
    <t>福岡市</t>
  </si>
  <si>
    <t>北九州市</t>
  </si>
  <si>
    <t>平成26年</t>
  </si>
  <si>
    <t>平成25年</t>
  </si>
  <si>
    <t>平成24年</t>
  </si>
  <si>
    <t>平成23年</t>
  </si>
  <si>
    <t>患者数</t>
  </si>
  <si>
    <t>事件数</t>
  </si>
  <si>
    <t>動物性   自然毒</t>
  </si>
  <si>
    <t>植物性   自然毒</t>
  </si>
  <si>
    <t>その他のウイルス</t>
  </si>
  <si>
    <t>ノロウイルス</t>
  </si>
  <si>
    <t>その他の　　細　　菌</t>
  </si>
  <si>
    <t>カンピロ  バクター</t>
  </si>
  <si>
    <t>セレウス菌</t>
  </si>
  <si>
    <t>ウェルシュ菌</t>
  </si>
  <si>
    <t>その他の病原性大腸菌</t>
  </si>
  <si>
    <t>腸管出血性大腸菌</t>
  </si>
  <si>
    <t>腸炎ビブリオ</t>
  </si>
  <si>
    <t>ボツリヌス菌</t>
  </si>
  <si>
    <t>ぶどう球菌</t>
  </si>
  <si>
    <t>サルモネラ</t>
  </si>
  <si>
    <t>その他</t>
  </si>
  <si>
    <t>自然毒</t>
  </si>
  <si>
    <t>化学物質</t>
  </si>
  <si>
    <t>ウイルス</t>
  </si>
  <si>
    <t>細　　　菌</t>
  </si>
  <si>
    <t>細菌</t>
  </si>
  <si>
    <t>総数</t>
  </si>
  <si>
    <t>第１表　食中毒事件・患者数，病因物質・保健所別　</t>
  </si>
  <si>
    <t>平成27年</t>
  </si>
  <si>
    <t>平成28年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</si>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</sst>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3" fillId="0" borderId="10" xfId="60" applyNumberFormat="1" applyFont="1" applyFill="1" applyBorder="1" applyAlignment="1">
      <alignment vertical="center"/>
      <protection/>
    </xf>
    <xf numFmtId="176" fontId="3" fillId="0" borderId="10" xfId="60" applyNumberFormat="1" applyFont="1" applyFill="1" applyBorder="1" applyAlignment="1" applyProtection="1">
      <alignment vertical="center"/>
      <protection locked="0"/>
    </xf>
    <xf numFmtId="176" fontId="3" fillId="0" borderId="11" xfId="60" applyNumberFormat="1" applyFont="1" applyFill="1" applyBorder="1" applyAlignment="1">
      <alignment vertical="center"/>
      <protection/>
    </xf>
    <xf numFmtId="176" fontId="3" fillId="0" borderId="11" xfId="60" applyNumberFormat="1" applyFont="1" applyFill="1" applyBorder="1" applyAlignment="1" applyProtection="1">
      <alignment vertical="center"/>
      <protection locked="0"/>
    </xf>
    <xf numFmtId="176" fontId="3" fillId="0" borderId="12" xfId="60" applyNumberFormat="1" applyFont="1" applyFill="1" applyBorder="1" applyAlignment="1">
      <alignment vertical="center"/>
      <protection/>
    </xf>
    <xf numFmtId="176" fontId="3" fillId="0" borderId="13" xfId="60" applyNumberFormat="1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5" fillId="0" borderId="0" xfId="60" applyFont="1" applyFill="1" applyBorder="1" applyAlignment="1">
      <alignment/>
      <protection/>
    </xf>
    <xf numFmtId="0" fontId="3" fillId="0" borderId="14" xfId="60" applyFont="1" applyFill="1" applyBorder="1" applyAlignment="1">
      <alignment/>
      <protection/>
    </xf>
    <xf numFmtId="0" fontId="2" fillId="0" borderId="15" xfId="60" applyFill="1" applyBorder="1" applyAlignment="1">
      <alignment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5" xfId="60" applyFont="1" applyFill="1" applyBorder="1" applyAlignment="1">
      <alignment horizontal="distributed" vertical="center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17" xfId="60" applyFont="1" applyFill="1" applyBorder="1" applyAlignment="1">
      <alignment/>
      <protection/>
    </xf>
    <xf numFmtId="0" fontId="6" fillId="0" borderId="18" xfId="60" applyFont="1" applyFill="1" applyBorder="1" applyAlignment="1">
      <alignment/>
      <protection/>
    </xf>
    <xf numFmtId="0" fontId="6" fillId="0" borderId="19" xfId="60" applyFont="1" applyFill="1" applyBorder="1" applyAlignment="1">
      <alignment horizontal="center"/>
      <protection/>
    </xf>
    <xf numFmtId="0" fontId="7" fillId="0" borderId="17" xfId="60" applyFont="1" applyFill="1" applyBorder="1" applyAlignment="1">
      <alignment horizontal="center"/>
      <protection/>
    </xf>
    <xf numFmtId="0" fontId="7" fillId="0" borderId="18" xfId="60" applyFont="1" applyFill="1" applyBorder="1" applyAlignment="1">
      <alignment horizontal="center"/>
      <protection/>
    </xf>
    <xf numFmtId="0" fontId="6" fillId="0" borderId="17" xfId="60" applyFont="1" applyFill="1" applyBorder="1" applyAlignment="1">
      <alignment/>
      <protection/>
    </xf>
    <xf numFmtId="0" fontId="6" fillId="0" borderId="18" xfId="60" applyFont="1" applyFill="1" applyBorder="1" applyAlignment="1">
      <alignment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5" xfId="60" applyFont="1" applyFill="1" applyBorder="1" applyAlignment="1">
      <alignment horizontal="distributed" vertical="center" wrapText="1"/>
      <protection/>
    </xf>
    <xf numFmtId="0" fontId="3" fillId="0" borderId="0" xfId="60" applyFont="1" applyFill="1">
      <alignment/>
      <protection/>
    </xf>
    <xf numFmtId="0" fontId="2" fillId="0" borderId="20" xfId="60" applyFill="1" applyBorder="1" applyAlignment="1">
      <alignment/>
      <protection/>
    </xf>
    <xf numFmtId="0" fontId="2" fillId="0" borderId="21" xfId="60" applyFill="1" applyBorder="1" applyAlignment="1">
      <alignment/>
      <protection/>
    </xf>
    <xf numFmtId="0" fontId="7" fillId="0" borderId="22" xfId="60" applyFont="1" applyFill="1" applyBorder="1" applyAlignment="1">
      <alignment horizontal="distributed" vertical="center"/>
      <protection/>
    </xf>
    <xf numFmtId="0" fontId="7" fillId="0" borderId="23" xfId="60" applyFont="1" applyFill="1" applyBorder="1" applyAlignment="1">
      <alignment horizontal="distributed" vertical="center"/>
      <protection/>
    </xf>
    <xf numFmtId="0" fontId="7" fillId="0" borderId="22" xfId="60" applyFont="1" applyFill="1" applyBorder="1" applyAlignment="1">
      <alignment horizontal="distributed" vertical="center"/>
      <protection/>
    </xf>
    <xf numFmtId="0" fontId="7" fillId="0" borderId="24" xfId="60" applyFont="1" applyFill="1" applyBorder="1" applyAlignment="1">
      <alignment horizontal="distributed" vertic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distributed" vertical="center"/>
      <protection/>
    </xf>
    <xf numFmtId="0" fontId="7" fillId="0" borderId="22" xfId="60" applyFont="1" applyFill="1" applyBorder="1" applyAlignment="1">
      <alignment horizontal="distributed" vertical="center" wrapText="1"/>
      <protection/>
    </xf>
    <xf numFmtId="0" fontId="7" fillId="0" borderId="23" xfId="60" applyFont="1" applyFill="1" applyBorder="1" applyAlignment="1">
      <alignment horizontal="distributed" vertical="center" wrapText="1"/>
      <protection/>
    </xf>
    <xf numFmtId="0" fontId="6" fillId="0" borderId="19" xfId="60" applyFont="1" applyFill="1" applyBorder="1" applyAlignment="1">
      <alignment horizontal="distributed" vertical="center" wrapText="1"/>
      <protection/>
    </xf>
    <xf numFmtId="0" fontId="6" fillId="0" borderId="18" xfId="60" applyFont="1" applyFill="1" applyBorder="1" applyAlignment="1">
      <alignment horizontal="distributed" vertical="center" wrapText="1"/>
      <protection/>
    </xf>
    <xf numFmtId="0" fontId="3" fillId="0" borderId="18" xfId="60" applyFont="1" applyFill="1" applyBorder="1" applyAlignment="1">
      <alignment horizontal="center" vertical="center" textRotation="255"/>
      <protection/>
    </xf>
    <xf numFmtId="0" fontId="3" fillId="0" borderId="10" xfId="60" applyFont="1" applyFill="1" applyBorder="1" applyAlignment="1">
      <alignment horizontal="center" vertical="center" textRotation="255"/>
      <protection/>
    </xf>
    <xf numFmtId="0" fontId="6" fillId="0" borderId="19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3" fillId="0" borderId="0" xfId="60" applyFont="1" applyFill="1" applyBorder="1">
      <alignment/>
      <protection/>
    </xf>
    <xf numFmtId="0" fontId="6" fillId="0" borderId="25" xfId="60" applyFont="1" applyFill="1" applyBorder="1" applyAlignment="1">
      <alignment horizontal="distributed" vertical="center"/>
      <protection/>
    </xf>
    <xf numFmtId="0" fontId="6" fillId="0" borderId="26" xfId="60" applyFont="1" applyFill="1" applyBorder="1" applyAlignment="1">
      <alignment horizontal="distributed" vertical="center"/>
      <protection/>
    </xf>
    <xf numFmtId="0" fontId="6" fillId="0" borderId="22" xfId="60" applyFont="1" applyFill="1" applyBorder="1" applyAlignment="1">
      <alignment horizontal="distributed" vertical="center"/>
      <protection/>
    </xf>
    <xf numFmtId="0" fontId="6" fillId="0" borderId="23" xfId="60" applyFont="1" applyFill="1" applyBorder="1" applyAlignment="1">
      <alignment horizontal="distributed"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7" fillId="0" borderId="10" xfId="60" applyFont="1" applyFill="1" applyBorder="1" applyAlignment="1">
      <alignment horizontal="distributed" vertical="center"/>
      <protection/>
    </xf>
    <xf numFmtId="0" fontId="6" fillId="0" borderId="27" xfId="60" applyFont="1" applyFill="1" applyBorder="1" applyAlignment="1">
      <alignment horizontal="distributed" vertical="center"/>
      <protection/>
    </xf>
    <xf numFmtId="0" fontId="6" fillId="0" borderId="2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distributed" vertical="center"/>
      <protection/>
    </xf>
    <xf numFmtId="0" fontId="6" fillId="0" borderId="19" xfId="60" applyFont="1" applyFill="1" applyBorder="1" applyAlignment="1">
      <alignment horizontal="distributed" vertical="center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6" fillId="0" borderId="19" xfId="60" applyFont="1" applyFill="1" applyBorder="1" applyAlignment="1">
      <alignment vertical="center" wrapText="1"/>
      <protection/>
    </xf>
    <xf numFmtId="0" fontId="7" fillId="0" borderId="18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center" vertical="center" textRotation="255"/>
      <protection/>
    </xf>
    <xf numFmtId="0" fontId="5" fillId="0" borderId="0" xfId="60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showZeros="0" tabSelected="1" view="pageBreakPreview" zoomScale="70" zoomScaleNormal="70" zoomScaleSheetLayoutView="70" zoomScalePageLayoutView="0" workbookViewId="0" topLeftCell="A22">
      <selection activeCell="V28" sqref="V28"/>
    </sheetView>
  </sheetViews>
  <sheetFormatPr defaultColWidth="8.8515625" defaultRowHeight="15"/>
  <cols>
    <col min="1" max="1" width="3.57421875" style="26" customWidth="1"/>
    <col min="2" max="2" width="7.28125" style="26" customWidth="1"/>
    <col min="3" max="3" width="4.8515625" style="26" customWidth="1"/>
    <col min="4" max="4" width="8.421875" style="26" customWidth="1"/>
    <col min="5" max="5" width="4.8515625" style="26" customWidth="1"/>
    <col min="6" max="6" width="8.7109375" style="26" customWidth="1"/>
    <col min="7" max="7" width="5.00390625" style="26" customWidth="1"/>
    <col min="8" max="8" width="6.421875" style="26" customWidth="1"/>
    <col min="9" max="9" width="4.57421875" style="26" customWidth="1"/>
    <col min="10" max="10" width="6.7109375" style="26" customWidth="1"/>
    <col min="11" max="11" width="4.140625" style="26" customWidth="1"/>
    <col min="12" max="12" width="4.28125" style="26" customWidth="1"/>
    <col min="13" max="13" width="4.7109375" style="26" customWidth="1"/>
    <col min="14" max="14" width="5.7109375" style="26" customWidth="1"/>
    <col min="15" max="15" width="4.421875" style="26" customWidth="1"/>
    <col min="16" max="16" width="5.8515625" style="26" customWidth="1"/>
    <col min="17" max="17" width="4.421875" style="26" customWidth="1"/>
    <col min="18" max="18" width="5.7109375" style="26" customWidth="1"/>
    <col min="19" max="19" width="4.421875" style="26" customWidth="1"/>
    <col min="20" max="20" width="5.8515625" style="26" customWidth="1"/>
    <col min="21" max="21" width="4.28125" style="26" customWidth="1"/>
    <col min="22" max="22" width="5.00390625" style="26" customWidth="1"/>
    <col min="23" max="23" width="4.7109375" style="26" customWidth="1"/>
    <col min="24" max="24" width="6.28125" style="26" customWidth="1"/>
    <col min="25" max="25" width="4.57421875" style="26" customWidth="1"/>
    <col min="26" max="26" width="6.28125" style="26" customWidth="1"/>
    <col min="27" max="27" width="5.57421875" style="26" bestFit="1" customWidth="1"/>
    <col min="28" max="28" width="5.8515625" style="26" customWidth="1"/>
    <col min="29" max="29" width="5.00390625" style="26" customWidth="1"/>
    <col min="30" max="30" width="6.421875" style="26" customWidth="1"/>
    <col min="31" max="31" width="4.57421875" style="26" customWidth="1"/>
    <col min="32" max="32" width="4.8515625" style="26" customWidth="1"/>
    <col min="33" max="33" width="4.421875" style="26" customWidth="1"/>
    <col min="34" max="34" width="4.8515625" style="26" customWidth="1"/>
    <col min="35" max="35" width="4.421875" style="26" customWidth="1"/>
    <col min="36" max="36" width="4.7109375" style="26" customWidth="1"/>
    <col min="37" max="37" width="4.57421875" style="26" customWidth="1"/>
    <col min="38" max="40" width="4.7109375" style="26" customWidth="1"/>
    <col min="41" max="41" width="5.140625" style="26" customWidth="1"/>
    <col min="42" max="42" width="5.00390625" style="26" customWidth="1"/>
    <col min="43" max="43" width="4.421875" style="26" customWidth="1"/>
    <col min="44" max="44" width="4.28125" style="26" customWidth="1"/>
    <col min="45" max="16384" width="8.8515625" style="26" customWidth="1"/>
  </cols>
  <sheetData>
    <row r="1" spans="1:32" s="10" customFormat="1" ht="24.75" customHeight="1">
      <c r="A1" s="8" t="s">
        <v>50</v>
      </c>
      <c r="B1" s="9"/>
      <c r="C1" s="9"/>
      <c r="D1" s="9"/>
      <c r="E1" s="9"/>
      <c r="F1" s="9"/>
      <c r="G1" s="9"/>
      <c r="H1" s="9"/>
      <c r="I1" s="9"/>
      <c r="J1" s="9"/>
      <c r="W1" s="9"/>
      <c r="AA1" s="11"/>
      <c r="AB1" s="11"/>
      <c r="AC1" s="11"/>
      <c r="AD1" s="11"/>
      <c r="AE1" s="11"/>
      <c r="AF1" s="11"/>
    </row>
    <row r="2" spans="1:44" ht="23.25" customHeight="1">
      <c r="A2" s="12"/>
      <c r="B2" s="13"/>
      <c r="C2" s="14" t="s">
        <v>49</v>
      </c>
      <c r="D2" s="15"/>
      <c r="E2" s="14" t="s">
        <v>48</v>
      </c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9" t="s">
        <v>47</v>
      </c>
      <c r="X2" s="20"/>
      <c r="Y2" s="20"/>
      <c r="Z2" s="21"/>
      <c r="AA2" s="14" t="s">
        <v>46</v>
      </c>
      <c r="AB2" s="16"/>
      <c r="AC2" s="22"/>
      <c r="AD2" s="22"/>
      <c r="AE2" s="22"/>
      <c r="AF2" s="23"/>
      <c r="AG2" s="24" t="s">
        <v>45</v>
      </c>
      <c r="AH2" s="25"/>
      <c r="AI2" s="14" t="s">
        <v>44</v>
      </c>
      <c r="AJ2" s="16"/>
      <c r="AK2" s="22"/>
      <c r="AL2" s="22"/>
      <c r="AM2" s="22"/>
      <c r="AN2" s="23"/>
      <c r="AO2" s="14" t="s">
        <v>43</v>
      </c>
      <c r="AP2" s="15"/>
      <c r="AQ2" s="14" t="s">
        <v>0</v>
      </c>
      <c r="AR2" s="15"/>
    </row>
    <row r="3" spans="1:44" ht="55.5" customHeight="1">
      <c r="A3" s="27"/>
      <c r="B3" s="28"/>
      <c r="C3" s="29"/>
      <c r="D3" s="30"/>
      <c r="E3" s="31"/>
      <c r="F3" s="32"/>
      <c r="G3" s="7" t="s">
        <v>42</v>
      </c>
      <c r="H3" s="7"/>
      <c r="I3" s="7" t="s">
        <v>41</v>
      </c>
      <c r="J3" s="7"/>
      <c r="K3" s="7" t="s">
        <v>40</v>
      </c>
      <c r="L3" s="7"/>
      <c r="M3" s="7" t="s">
        <v>39</v>
      </c>
      <c r="N3" s="7"/>
      <c r="O3" s="33" t="s">
        <v>38</v>
      </c>
      <c r="P3" s="34"/>
      <c r="Q3" s="33" t="s">
        <v>37</v>
      </c>
      <c r="R3" s="35"/>
      <c r="S3" s="7" t="s">
        <v>36</v>
      </c>
      <c r="T3" s="7"/>
      <c r="U3" s="7" t="s">
        <v>35</v>
      </c>
      <c r="V3" s="7"/>
      <c r="W3" s="7" t="s">
        <v>34</v>
      </c>
      <c r="X3" s="7"/>
      <c r="Y3" s="7" t="s">
        <v>33</v>
      </c>
      <c r="Z3" s="7"/>
      <c r="AA3" s="29"/>
      <c r="AB3" s="36"/>
      <c r="AC3" s="33" t="s">
        <v>32</v>
      </c>
      <c r="AD3" s="34"/>
      <c r="AE3" s="7" t="s">
        <v>31</v>
      </c>
      <c r="AF3" s="7"/>
      <c r="AG3" s="37"/>
      <c r="AH3" s="38"/>
      <c r="AI3" s="29"/>
      <c r="AJ3" s="36"/>
      <c r="AK3" s="39" t="s">
        <v>30</v>
      </c>
      <c r="AL3" s="40"/>
      <c r="AM3" s="39" t="s">
        <v>29</v>
      </c>
      <c r="AN3" s="40"/>
      <c r="AO3" s="29"/>
      <c r="AP3" s="30"/>
      <c r="AQ3" s="29"/>
      <c r="AR3" s="30"/>
    </row>
    <row r="4" spans="1:44" ht="54.75" customHeight="1">
      <c r="A4" s="27"/>
      <c r="B4" s="28"/>
      <c r="C4" s="41" t="s">
        <v>28</v>
      </c>
      <c r="D4" s="42" t="s">
        <v>27</v>
      </c>
      <c r="E4" s="42" t="s">
        <v>28</v>
      </c>
      <c r="F4" s="42" t="s">
        <v>27</v>
      </c>
      <c r="G4" s="42" t="s">
        <v>28</v>
      </c>
      <c r="H4" s="42" t="s">
        <v>27</v>
      </c>
      <c r="I4" s="42" t="s">
        <v>28</v>
      </c>
      <c r="J4" s="42" t="s">
        <v>27</v>
      </c>
      <c r="K4" s="42" t="s">
        <v>28</v>
      </c>
      <c r="L4" s="42" t="s">
        <v>27</v>
      </c>
      <c r="M4" s="42" t="s">
        <v>28</v>
      </c>
      <c r="N4" s="42" t="s">
        <v>27</v>
      </c>
      <c r="O4" s="42" t="s">
        <v>28</v>
      </c>
      <c r="P4" s="42" t="s">
        <v>27</v>
      </c>
      <c r="Q4" s="42" t="s">
        <v>28</v>
      </c>
      <c r="R4" s="42" t="s">
        <v>27</v>
      </c>
      <c r="S4" s="42" t="s">
        <v>28</v>
      </c>
      <c r="T4" s="42" t="s">
        <v>27</v>
      </c>
      <c r="U4" s="42" t="s">
        <v>28</v>
      </c>
      <c r="V4" s="42" t="s">
        <v>27</v>
      </c>
      <c r="W4" s="42" t="s">
        <v>28</v>
      </c>
      <c r="X4" s="42" t="s">
        <v>27</v>
      </c>
      <c r="Y4" s="42" t="s">
        <v>28</v>
      </c>
      <c r="Z4" s="42" t="s">
        <v>27</v>
      </c>
      <c r="AA4" s="42" t="s">
        <v>28</v>
      </c>
      <c r="AB4" s="42" t="s">
        <v>27</v>
      </c>
      <c r="AC4" s="42" t="s">
        <v>28</v>
      </c>
      <c r="AD4" s="42" t="s">
        <v>27</v>
      </c>
      <c r="AE4" s="42" t="s">
        <v>28</v>
      </c>
      <c r="AF4" s="42" t="s">
        <v>27</v>
      </c>
      <c r="AG4" s="42" t="s">
        <v>28</v>
      </c>
      <c r="AH4" s="42" t="s">
        <v>27</v>
      </c>
      <c r="AI4" s="42" t="s">
        <v>28</v>
      </c>
      <c r="AJ4" s="42" t="s">
        <v>27</v>
      </c>
      <c r="AK4" s="42" t="s">
        <v>28</v>
      </c>
      <c r="AL4" s="42" t="s">
        <v>27</v>
      </c>
      <c r="AM4" s="42" t="s">
        <v>28</v>
      </c>
      <c r="AN4" s="42" t="s">
        <v>27</v>
      </c>
      <c r="AO4" s="42" t="s">
        <v>28</v>
      </c>
      <c r="AP4" s="42" t="s">
        <v>27</v>
      </c>
      <c r="AQ4" s="42" t="s">
        <v>28</v>
      </c>
      <c r="AR4" s="42" t="s">
        <v>27</v>
      </c>
    </row>
    <row r="5" spans="1:44" ht="30.75" customHeight="1">
      <c r="A5" s="43" t="s">
        <v>26</v>
      </c>
      <c r="B5" s="44"/>
      <c r="C5" s="1">
        <v>34</v>
      </c>
      <c r="D5" s="1">
        <v>242</v>
      </c>
      <c r="E5" s="1">
        <v>22</v>
      </c>
      <c r="F5" s="1">
        <v>123</v>
      </c>
      <c r="G5" s="1">
        <v>3</v>
      </c>
      <c r="H5" s="2">
        <v>8</v>
      </c>
      <c r="I5" s="2">
        <v>1</v>
      </c>
      <c r="J5" s="2">
        <v>5</v>
      </c>
      <c r="K5" s="2">
        <v>0</v>
      </c>
      <c r="L5" s="2">
        <v>0</v>
      </c>
      <c r="M5" s="2">
        <v>1</v>
      </c>
      <c r="N5" s="2">
        <v>1</v>
      </c>
      <c r="O5" s="2">
        <v>2</v>
      </c>
      <c r="P5" s="2">
        <v>18</v>
      </c>
      <c r="Q5" s="2">
        <v>0</v>
      </c>
      <c r="R5" s="2">
        <v>0</v>
      </c>
      <c r="S5" s="2">
        <v>0</v>
      </c>
      <c r="T5" s="2">
        <v>0</v>
      </c>
      <c r="U5" s="2">
        <v>2</v>
      </c>
      <c r="V5" s="2">
        <v>19</v>
      </c>
      <c r="W5" s="2">
        <v>13</v>
      </c>
      <c r="X5" s="2">
        <v>72</v>
      </c>
      <c r="Y5" s="2">
        <v>0</v>
      </c>
      <c r="Z5" s="2">
        <v>0</v>
      </c>
      <c r="AA5" s="1">
        <v>6</v>
      </c>
      <c r="AB5" s="1">
        <v>96</v>
      </c>
      <c r="AC5" s="2">
        <v>6</v>
      </c>
      <c r="AD5" s="2">
        <v>96</v>
      </c>
      <c r="AE5" s="2">
        <v>0</v>
      </c>
      <c r="AF5" s="2">
        <v>0</v>
      </c>
      <c r="AG5" s="2">
        <v>1</v>
      </c>
      <c r="AH5" s="2">
        <v>3</v>
      </c>
      <c r="AI5" s="1">
        <v>2</v>
      </c>
      <c r="AJ5" s="1">
        <v>2</v>
      </c>
      <c r="AK5" s="2">
        <v>0</v>
      </c>
      <c r="AL5" s="2">
        <v>0</v>
      </c>
      <c r="AM5" s="2">
        <v>2</v>
      </c>
      <c r="AN5" s="2">
        <v>2</v>
      </c>
      <c r="AO5" s="2">
        <v>3</v>
      </c>
      <c r="AP5" s="2">
        <v>18</v>
      </c>
      <c r="AQ5" s="2">
        <v>0</v>
      </c>
      <c r="AR5" s="2">
        <v>0</v>
      </c>
    </row>
    <row r="6" spans="1:44" ht="30.75" customHeight="1">
      <c r="A6" s="43" t="s">
        <v>25</v>
      </c>
      <c r="B6" s="44"/>
      <c r="C6" s="1">
        <v>44</v>
      </c>
      <c r="D6" s="1">
        <v>688</v>
      </c>
      <c r="E6" s="1">
        <v>24</v>
      </c>
      <c r="F6" s="1">
        <v>277</v>
      </c>
      <c r="G6" s="1">
        <v>0</v>
      </c>
      <c r="H6" s="2">
        <v>0</v>
      </c>
      <c r="I6" s="2">
        <v>3</v>
      </c>
      <c r="J6" s="2">
        <v>73</v>
      </c>
      <c r="K6" s="2">
        <v>0</v>
      </c>
      <c r="L6" s="2">
        <v>0</v>
      </c>
      <c r="M6" s="2">
        <v>0</v>
      </c>
      <c r="N6" s="2">
        <v>0</v>
      </c>
      <c r="O6" s="2">
        <v>3</v>
      </c>
      <c r="P6" s="2">
        <v>26</v>
      </c>
      <c r="Q6" s="2">
        <v>0</v>
      </c>
      <c r="R6" s="2">
        <v>0</v>
      </c>
      <c r="S6" s="2">
        <v>3</v>
      </c>
      <c r="T6" s="2">
        <v>117</v>
      </c>
      <c r="U6" s="2">
        <v>0</v>
      </c>
      <c r="V6" s="2">
        <v>0</v>
      </c>
      <c r="W6" s="2">
        <v>15</v>
      </c>
      <c r="X6" s="2">
        <v>61</v>
      </c>
      <c r="Y6" s="2">
        <v>0</v>
      </c>
      <c r="Z6" s="2">
        <v>0</v>
      </c>
      <c r="AA6" s="1">
        <v>12</v>
      </c>
      <c r="AB6" s="1">
        <v>370</v>
      </c>
      <c r="AC6" s="2">
        <v>12</v>
      </c>
      <c r="AD6" s="2">
        <v>370</v>
      </c>
      <c r="AE6" s="2">
        <v>0</v>
      </c>
      <c r="AF6" s="2">
        <v>0</v>
      </c>
      <c r="AG6" s="2">
        <v>1</v>
      </c>
      <c r="AH6" s="2">
        <v>2</v>
      </c>
      <c r="AI6" s="1">
        <v>4</v>
      </c>
      <c r="AJ6" s="1">
        <v>9</v>
      </c>
      <c r="AK6" s="2">
        <v>1</v>
      </c>
      <c r="AL6" s="2">
        <v>4</v>
      </c>
      <c r="AM6" s="2">
        <v>3</v>
      </c>
      <c r="AN6" s="2">
        <v>5</v>
      </c>
      <c r="AO6" s="2">
        <v>3</v>
      </c>
      <c r="AP6" s="2">
        <v>30</v>
      </c>
      <c r="AQ6" s="2">
        <v>0</v>
      </c>
      <c r="AR6" s="2">
        <v>0</v>
      </c>
    </row>
    <row r="7" spans="1:44" ht="30.75" customHeight="1">
      <c r="A7" s="43" t="s">
        <v>24</v>
      </c>
      <c r="B7" s="44"/>
      <c r="C7" s="3">
        <v>29</v>
      </c>
      <c r="D7" s="3">
        <v>382</v>
      </c>
      <c r="E7" s="3">
        <v>19</v>
      </c>
      <c r="F7" s="3">
        <v>200</v>
      </c>
      <c r="G7" s="3">
        <v>1</v>
      </c>
      <c r="H7" s="4">
        <v>21</v>
      </c>
      <c r="I7" s="4">
        <v>3</v>
      </c>
      <c r="J7" s="4">
        <v>70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18</v>
      </c>
      <c r="U7" s="4">
        <v>0</v>
      </c>
      <c r="V7" s="4">
        <v>0</v>
      </c>
      <c r="W7" s="4">
        <v>13</v>
      </c>
      <c r="X7" s="4">
        <v>71</v>
      </c>
      <c r="Y7" s="4">
        <v>1</v>
      </c>
      <c r="Z7" s="4">
        <v>20</v>
      </c>
      <c r="AA7" s="3">
        <v>7</v>
      </c>
      <c r="AB7" s="3">
        <v>131</v>
      </c>
      <c r="AC7" s="4">
        <v>7</v>
      </c>
      <c r="AD7" s="4">
        <v>131</v>
      </c>
      <c r="AE7" s="4">
        <v>0</v>
      </c>
      <c r="AF7" s="4">
        <v>0</v>
      </c>
      <c r="AG7" s="4">
        <v>0</v>
      </c>
      <c r="AH7" s="4">
        <v>0</v>
      </c>
      <c r="AI7" s="3">
        <v>0</v>
      </c>
      <c r="AJ7" s="3">
        <v>0</v>
      </c>
      <c r="AK7" s="4">
        <v>0</v>
      </c>
      <c r="AL7" s="4">
        <v>0</v>
      </c>
      <c r="AM7" s="4">
        <v>0</v>
      </c>
      <c r="AN7" s="4">
        <v>0</v>
      </c>
      <c r="AO7" s="4">
        <v>3</v>
      </c>
      <c r="AP7" s="4">
        <v>51</v>
      </c>
      <c r="AQ7" s="4">
        <v>0</v>
      </c>
      <c r="AR7" s="4">
        <v>0</v>
      </c>
    </row>
    <row r="8" spans="1:45" ht="30.75" customHeight="1">
      <c r="A8" s="43" t="s">
        <v>23</v>
      </c>
      <c r="B8" s="44"/>
      <c r="C8" s="1">
        <v>26</v>
      </c>
      <c r="D8" s="1">
        <v>517</v>
      </c>
      <c r="E8" s="1">
        <v>17</v>
      </c>
      <c r="F8" s="1">
        <v>302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6</v>
      </c>
      <c r="W8" s="1">
        <v>15</v>
      </c>
      <c r="X8" s="1">
        <v>122</v>
      </c>
      <c r="Y8" s="1">
        <v>1</v>
      </c>
      <c r="Z8" s="1">
        <v>174</v>
      </c>
      <c r="AA8" s="1">
        <v>5</v>
      </c>
      <c r="AB8" s="1">
        <v>193</v>
      </c>
      <c r="AC8" s="1">
        <v>4</v>
      </c>
      <c r="AD8" s="1">
        <v>127</v>
      </c>
      <c r="AE8" s="1">
        <v>1</v>
      </c>
      <c r="AF8" s="1">
        <v>66</v>
      </c>
      <c r="AG8" s="1">
        <v>0</v>
      </c>
      <c r="AH8" s="1">
        <v>0</v>
      </c>
      <c r="AI8" s="1">
        <v>1</v>
      </c>
      <c r="AJ8" s="1">
        <v>1</v>
      </c>
      <c r="AK8" s="1">
        <v>0</v>
      </c>
      <c r="AL8" s="1">
        <v>0</v>
      </c>
      <c r="AM8" s="1">
        <v>1</v>
      </c>
      <c r="AN8" s="1">
        <v>1</v>
      </c>
      <c r="AO8" s="1">
        <v>3</v>
      </c>
      <c r="AP8" s="1">
        <v>21</v>
      </c>
      <c r="AQ8" s="1">
        <v>0</v>
      </c>
      <c r="AR8" s="1">
        <v>0</v>
      </c>
      <c r="AS8" s="45"/>
    </row>
    <row r="9" spans="1:44" ht="30.75" customHeight="1" thickBot="1">
      <c r="A9" s="46" t="s">
        <v>51</v>
      </c>
      <c r="B9" s="47"/>
      <c r="C9" s="5">
        <v>42</v>
      </c>
      <c r="D9" s="5">
        <v>971</v>
      </c>
      <c r="E9" s="5">
        <v>22</v>
      </c>
      <c r="F9" s="5">
        <v>162</v>
      </c>
      <c r="G9" s="5" t="s">
        <v>53</v>
      </c>
      <c r="H9" s="5" t="s">
        <v>54</v>
      </c>
      <c r="I9" s="5">
        <v>1</v>
      </c>
      <c r="J9" s="5">
        <v>17</v>
      </c>
      <c r="K9" s="5" t="s">
        <v>54</v>
      </c>
      <c r="L9" s="5" t="s">
        <v>55</v>
      </c>
      <c r="M9" s="5" t="s">
        <v>54</v>
      </c>
      <c r="N9" s="5" t="s">
        <v>56</v>
      </c>
      <c r="O9" s="5">
        <v>2</v>
      </c>
      <c r="P9" s="5">
        <v>10</v>
      </c>
      <c r="Q9" s="5" t="s">
        <v>54</v>
      </c>
      <c r="R9" s="5" t="s">
        <v>54</v>
      </c>
      <c r="S9" s="5">
        <v>1</v>
      </c>
      <c r="T9" s="5">
        <v>15</v>
      </c>
      <c r="U9" s="5">
        <v>1</v>
      </c>
      <c r="V9" s="5">
        <v>26</v>
      </c>
      <c r="W9" s="5">
        <v>17</v>
      </c>
      <c r="X9" s="5">
        <v>94</v>
      </c>
      <c r="Y9" s="5" t="s">
        <v>54</v>
      </c>
      <c r="Z9" s="5" t="s">
        <v>54</v>
      </c>
      <c r="AA9" s="5">
        <v>9</v>
      </c>
      <c r="AB9" s="5">
        <v>778</v>
      </c>
      <c r="AC9" s="5">
        <v>9</v>
      </c>
      <c r="AD9" s="5">
        <v>778</v>
      </c>
      <c r="AE9" s="5" t="s">
        <v>54</v>
      </c>
      <c r="AF9" s="5" t="s">
        <v>54</v>
      </c>
      <c r="AG9" s="5" t="s">
        <v>54</v>
      </c>
      <c r="AH9" s="5" t="s">
        <v>54</v>
      </c>
      <c r="AI9" s="5">
        <v>3</v>
      </c>
      <c r="AJ9" s="5">
        <v>5</v>
      </c>
      <c r="AK9" s="5">
        <v>1</v>
      </c>
      <c r="AL9" s="5">
        <v>1</v>
      </c>
      <c r="AM9" s="5">
        <v>2</v>
      </c>
      <c r="AN9" s="5">
        <v>4</v>
      </c>
      <c r="AO9" s="5">
        <v>8</v>
      </c>
      <c r="AP9" s="5">
        <v>26</v>
      </c>
      <c r="AQ9" s="5" t="s">
        <v>54</v>
      </c>
      <c r="AR9" s="5" t="s">
        <v>55</v>
      </c>
    </row>
    <row r="10" spans="1:44" ht="30.75" customHeight="1" thickTop="1">
      <c r="A10" s="48" t="s">
        <v>52</v>
      </c>
      <c r="B10" s="49"/>
      <c r="C10" s="6">
        <f>SUM(E10,AA10,AG10,AI10,AO10,AQ10)</f>
        <v>43</v>
      </c>
      <c r="D10" s="6">
        <f>SUM(F10,AB10,AH10,AJ10,AP10,AR10)</f>
        <v>700</v>
      </c>
      <c r="E10" s="6">
        <f>SUM(G10,I10,K10,M10,O10,Q10,S10,U10,W10,Y10)</f>
        <v>21</v>
      </c>
      <c r="F10" s="6">
        <f>SUM(H10,J10,L10,N10,P10,R10,T10,V10,X10,Z10)</f>
        <v>391</v>
      </c>
      <c r="G10" s="6">
        <f aca="true" t="shared" si="0" ref="G10:AR10">SUM(G11:G12,G20:G32)</f>
        <v>0</v>
      </c>
      <c r="H10" s="6">
        <f t="shared" si="0"/>
        <v>0</v>
      </c>
      <c r="I10" s="6">
        <f t="shared" si="0"/>
        <v>1</v>
      </c>
      <c r="J10" s="6">
        <f t="shared" si="0"/>
        <v>6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1</v>
      </c>
      <c r="T10" s="6">
        <f t="shared" si="0"/>
        <v>20</v>
      </c>
      <c r="U10" s="6">
        <f t="shared" si="0"/>
        <v>1</v>
      </c>
      <c r="V10" s="6">
        <f t="shared" si="0"/>
        <v>9</v>
      </c>
      <c r="W10" s="6">
        <f t="shared" si="0"/>
        <v>18</v>
      </c>
      <c r="X10" s="6">
        <f t="shared" si="0"/>
        <v>356</v>
      </c>
      <c r="Y10" s="6">
        <f t="shared" si="0"/>
        <v>0</v>
      </c>
      <c r="Z10" s="6">
        <f t="shared" si="0"/>
        <v>0</v>
      </c>
      <c r="AA10" s="6">
        <f t="shared" si="0"/>
        <v>11</v>
      </c>
      <c r="AB10" s="6">
        <f t="shared" si="0"/>
        <v>281</v>
      </c>
      <c r="AC10" s="6">
        <f t="shared" si="0"/>
        <v>15</v>
      </c>
      <c r="AD10" s="6">
        <f t="shared" si="0"/>
        <v>571</v>
      </c>
      <c r="AE10" s="6">
        <f t="shared" si="0"/>
        <v>0</v>
      </c>
      <c r="AF10" s="6">
        <f t="shared" si="0"/>
        <v>0</v>
      </c>
      <c r="AG10" s="6">
        <f t="shared" si="0"/>
        <v>1</v>
      </c>
      <c r="AH10" s="6">
        <f t="shared" si="0"/>
        <v>17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10</v>
      </c>
      <c r="AP10" s="6">
        <f t="shared" si="0"/>
        <v>11</v>
      </c>
      <c r="AQ10" s="6">
        <f t="shared" si="0"/>
        <v>0</v>
      </c>
      <c r="AR10" s="6">
        <f t="shared" si="0"/>
        <v>0</v>
      </c>
    </row>
    <row r="11" spans="1:44" ht="30.75" customHeight="1">
      <c r="A11" s="50" t="s">
        <v>22</v>
      </c>
      <c r="B11" s="51"/>
      <c r="C11" s="6">
        <f aca="true" t="shared" si="1" ref="C11:D25">SUM(E11,AA11,AG11,AI11,AO11,AQ11)</f>
        <v>3</v>
      </c>
      <c r="D11" s="6">
        <f t="shared" si="1"/>
        <v>30</v>
      </c>
      <c r="E11" s="6">
        <f aca="true" t="shared" si="2" ref="E11:F25">SUM(G11,I11,K11,M11,O11,Q11,S11,U11,W11,Y11)</f>
        <v>2</v>
      </c>
      <c r="F11" s="6">
        <f t="shared" si="2"/>
        <v>13</v>
      </c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>
        <v>2</v>
      </c>
      <c r="X11" s="2">
        <v>13</v>
      </c>
      <c r="Y11" s="2"/>
      <c r="Z11" s="2"/>
      <c r="AA11" s="1"/>
      <c r="AB11" s="1"/>
      <c r="AC11" s="1">
        <v>4</v>
      </c>
      <c r="AD11" s="1">
        <v>290</v>
      </c>
      <c r="AE11" s="2"/>
      <c r="AF11" s="2"/>
      <c r="AG11" s="2">
        <v>1</v>
      </c>
      <c r="AH11" s="2">
        <v>17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30.75" customHeight="1">
      <c r="A12" s="52" t="s">
        <v>21</v>
      </c>
      <c r="B12" s="51"/>
      <c r="C12" s="6">
        <f t="shared" si="1"/>
        <v>23</v>
      </c>
      <c r="D12" s="6">
        <f t="shared" si="1"/>
        <v>383</v>
      </c>
      <c r="E12" s="6">
        <f t="shared" si="2"/>
        <v>14</v>
      </c>
      <c r="F12" s="6">
        <f t="shared" si="2"/>
        <v>347</v>
      </c>
      <c r="G12" s="1">
        <f aca="true" t="shared" si="3" ref="G12:Z12">SUM(G13:G19)</f>
        <v>0</v>
      </c>
      <c r="H12" s="1">
        <f t="shared" si="3"/>
        <v>0</v>
      </c>
      <c r="I12" s="1">
        <f t="shared" si="3"/>
        <v>1</v>
      </c>
      <c r="J12" s="1">
        <f t="shared" si="3"/>
        <v>6</v>
      </c>
      <c r="K12" s="1">
        <f t="shared" si="3"/>
        <v>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  <c r="Q12" s="1">
        <f t="shared" si="3"/>
        <v>0</v>
      </c>
      <c r="R12" s="1">
        <f t="shared" si="3"/>
        <v>0</v>
      </c>
      <c r="S12" s="1">
        <f t="shared" si="3"/>
        <v>1</v>
      </c>
      <c r="T12" s="1">
        <f t="shared" si="3"/>
        <v>20</v>
      </c>
      <c r="U12" s="1">
        <f t="shared" si="3"/>
        <v>1</v>
      </c>
      <c r="V12" s="1">
        <f t="shared" si="3"/>
        <v>9</v>
      </c>
      <c r="W12" s="1">
        <f t="shared" si="3"/>
        <v>11</v>
      </c>
      <c r="X12" s="1">
        <f t="shared" si="3"/>
        <v>312</v>
      </c>
      <c r="Y12" s="1">
        <f t="shared" si="3"/>
        <v>0</v>
      </c>
      <c r="Z12" s="1">
        <f t="shared" si="3"/>
        <v>0</v>
      </c>
      <c r="AA12" s="1">
        <f aca="true" t="shared" si="4" ref="AA12:AB32">SUM(AC12,AE12)</f>
        <v>2</v>
      </c>
      <c r="AB12" s="1">
        <f t="shared" si="4"/>
        <v>28</v>
      </c>
      <c r="AC12" s="1">
        <f aca="true" t="shared" si="5" ref="AC12:AR12">SUM(AC13:AC19)</f>
        <v>2</v>
      </c>
      <c r="AD12" s="1">
        <f t="shared" si="5"/>
        <v>28</v>
      </c>
      <c r="AE12" s="1">
        <f t="shared" si="5"/>
        <v>0</v>
      </c>
      <c r="AF12" s="1">
        <f t="shared" si="5"/>
        <v>0</v>
      </c>
      <c r="AG12" s="1">
        <f t="shared" si="5"/>
        <v>0</v>
      </c>
      <c r="AH12" s="1">
        <f t="shared" si="5"/>
        <v>0</v>
      </c>
      <c r="AI12" s="1">
        <f>SUM(AI13:AI19)</f>
        <v>0</v>
      </c>
      <c r="AJ12" s="1">
        <f t="shared" si="5"/>
        <v>0</v>
      </c>
      <c r="AK12" s="1">
        <f t="shared" si="5"/>
        <v>0</v>
      </c>
      <c r="AL12" s="1">
        <f t="shared" si="5"/>
        <v>0</v>
      </c>
      <c r="AM12" s="1">
        <f t="shared" si="5"/>
        <v>0</v>
      </c>
      <c r="AN12" s="1">
        <f t="shared" si="5"/>
        <v>0</v>
      </c>
      <c r="AO12" s="1">
        <f t="shared" si="5"/>
        <v>7</v>
      </c>
      <c r="AP12" s="1">
        <f t="shared" si="5"/>
        <v>8</v>
      </c>
      <c r="AQ12" s="1">
        <f t="shared" si="5"/>
        <v>0</v>
      </c>
      <c r="AR12" s="1">
        <f t="shared" si="5"/>
        <v>0</v>
      </c>
    </row>
    <row r="13" spans="1:44" ht="30.75" customHeight="1">
      <c r="A13" s="53"/>
      <c r="B13" s="54" t="s">
        <v>20</v>
      </c>
      <c r="C13" s="6">
        <f t="shared" si="1"/>
        <v>11</v>
      </c>
      <c r="D13" s="6">
        <f t="shared" si="1"/>
        <v>335</v>
      </c>
      <c r="E13" s="6">
        <f t="shared" si="2"/>
        <v>7</v>
      </c>
      <c r="F13" s="6">
        <f t="shared" si="2"/>
        <v>319</v>
      </c>
      <c r="G13" s="1"/>
      <c r="H13" s="1"/>
      <c r="I13" s="2">
        <v>1</v>
      </c>
      <c r="J13" s="2">
        <v>6</v>
      </c>
      <c r="K13" s="1"/>
      <c r="L13" s="1"/>
      <c r="M13" s="1"/>
      <c r="N13" s="1"/>
      <c r="O13" s="1"/>
      <c r="P13" s="1"/>
      <c r="Q13" s="1"/>
      <c r="R13" s="1"/>
      <c r="S13" s="1">
        <v>1</v>
      </c>
      <c r="T13" s="1">
        <v>20</v>
      </c>
      <c r="U13" s="1"/>
      <c r="V13" s="1"/>
      <c r="W13" s="2">
        <v>5</v>
      </c>
      <c r="X13" s="2">
        <v>293</v>
      </c>
      <c r="Y13" s="1"/>
      <c r="Z13" s="1"/>
      <c r="AA13" s="1">
        <f t="shared" si="4"/>
        <v>1</v>
      </c>
      <c r="AB13" s="1">
        <f t="shared" si="4"/>
        <v>13</v>
      </c>
      <c r="AC13" s="1">
        <v>1</v>
      </c>
      <c r="AD13" s="1">
        <v>13</v>
      </c>
      <c r="AE13" s="1"/>
      <c r="AF13" s="1"/>
      <c r="AG13" s="1"/>
      <c r="AH13" s="2"/>
      <c r="AI13" s="2">
        <f aca="true" t="shared" si="6" ref="AI13:AJ32">AK13+AM13</f>
        <v>0</v>
      </c>
      <c r="AJ13" s="2">
        <f t="shared" si="6"/>
        <v>0</v>
      </c>
      <c r="AK13" s="2"/>
      <c r="AL13" s="2"/>
      <c r="AM13" s="2"/>
      <c r="AN13" s="2"/>
      <c r="AO13" s="2">
        <v>3</v>
      </c>
      <c r="AP13" s="2">
        <v>3</v>
      </c>
      <c r="AQ13" s="2"/>
      <c r="AR13" s="2"/>
    </row>
    <row r="14" spans="1:44" ht="30.75" customHeight="1">
      <c r="A14" s="53"/>
      <c r="B14" s="54" t="s">
        <v>19</v>
      </c>
      <c r="C14" s="6">
        <f t="shared" si="1"/>
        <v>1</v>
      </c>
      <c r="D14" s="6">
        <f t="shared" si="1"/>
        <v>1</v>
      </c>
      <c r="E14" s="6">
        <f t="shared" si="2"/>
        <v>0</v>
      </c>
      <c r="F14" s="6">
        <f t="shared" si="2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1"/>
      <c r="Z14" s="1"/>
      <c r="AA14" s="1">
        <f t="shared" si="4"/>
        <v>0</v>
      </c>
      <c r="AB14" s="1">
        <f t="shared" si="4"/>
        <v>0</v>
      </c>
      <c r="AC14" s="1"/>
      <c r="AD14" s="1"/>
      <c r="AE14" s="1"/>
      <c r="AF14" s="1"/>
      <c r="AG14" s="1"/>
      <c r="AH14" s="2"/>
      <c r="AI14" s="2">
        <f t="shared" si="6"/>
        <v>0</v>
      </c>
      <c r="AJ14" s="2">
        <f t="shared" si="6"/>
        <v>0</v>
      </c>
      <c r="AK14" s="2"/>
      <c r="AL14" s="2"/>
      <c r="AM14" s="2"/>
      <c r="AN14" s="2"/>
      <c r="AO14" s="1">
        <v>1</v>
      </c>
      <c r="AP14" s="1">
        <v>1</v>
      </c>
      <c r="AQ14" s="2"/>
      <c r="AR14" s="2"/>
    </row>
    <row r="15" spans="1:44" ht="30.75" customHeight="1">
      <c r="A15" s="53"/>
      <c r="B15" s="54" t="s">
        <v>18</v>
      </c>
      <c r="C15" s="6">
        <f t="shared" si="1"/>
        <v>3</v>
      </c>
      <c r="D15" s="6">
        <f t="shared" si="1"/>
        <v>10</v>
      </c>
      <c r="E15" s="6">
        <f t="shared" si="2"/>
        <v>3</v>
      </c>
      <c r="F15" s="6">
        <f t="shared" si="2"/>
        <v>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>
        <v>3</v>
      </c>
      <c r="X15" s="2">
        <v>10</v>
      </c>
      <c r="Y15" s="1"/>
      <c r="Z15" s="1"/>
      <c r="AA15" s="1">
        <f t="shared" si="4"/>
        <v>0</v>
      </c>
      <c r="AB15" s="1">
        <f t="shared" si="4"/>
        <v>0</v>
      </c>
      <c r="AC15" s="1"/>
      <c r="AD15" s="1"/>
      <c r="AE15" s="1"/>
      <c r="AF15" s="1"/>
      <c r="AG15" s="1"/>
      <c r="AH15" s="2"/>
      <c r="AI15" s="2">
        <f t="shared" si="6"/>
        <v>0</v>
      </c>
      <c r="AJ15" s="2">
        <f t="shared" si="6"/>
        <v>0</v>
      </c>
      <c r="AK15" s="2"/>
      <c r="AL15" s="2"/>
      <c r="AM15" s="2"/>
      <c r="AN15" s="2"/>
      <c r="AO15" s="1"/>
      <c r="AP15" s="1"/>
      <c r="AQ15" s="2"/>
      <c r="AR15" s="2"/>
    </row>
    <row r="16" spans="1:44" ht="30.75" customHeight="1">
      <c r="A16" s="53"/>
      <c r="B16" s="54" t="s">
        <v>17</v>
      </c>
      <c r="C16" s="6">
        <f t="shared" si="1"/>
        <v>2</v>
      </c>
      <c r="D16" s="6">
        <f t="shared" si="1"/>
        <v>24</v>
      </c>
      <c r="E16" s="6">
        <f t="shared" si="2"/>
        <v>1</v>
      </c>
      <c r="F16" s="6">
        <f t="shared" si="2"/>
        <v>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1</v>
      </c>
      <c r="V16" s="1">
        <v>9</v>
      </c>
      <c r="W16" s="1"/>
      <c r="X16" s="1"/>
      <c r="Y16" s="1"/>
      <c r="Z16" s="1"/>
      <c r="AA16" s="1">
        <f t="shared" si="4"/>
        <v>1</v>
      </c>
      <c r="AB16" s="1">
        <f t="shared" si="4"/>
        <v>15</v>
      </c>
      <c r="AC16" s="1">
        <v>1</v>
      </c>
      <c r="AD16" s="1">
        <v>15</v>
      </c>
      <c r="AE16" s="1"/>
      <c r="AF16" s="1"/>
      <c r="AG16" s="1"/>
      <c r="AH16" s="2"/>
      <c r="AI16" s="2">
        <f t="shared" si="6"/>
        <v>0</v>
      </c>
      <c r="AJ16" s="2">
        <f t="shared" si="6"/>
        <v>0</v>
      </c>
      <c r="AK16" s="2"/>
      <c r="AL16" s="2"/>
      <c r="AM16" s="2"/>
      <c r="AN16" s="2"/>
      <c r="AO16" s="2"/>
      <c r="AP16" s="2"/>
      <c r="AQ16" s="2"/>
      <c r="AR16" s="2"/>
    </row>
    <row r="17" spans="1:44" ht="30.75" customHeight="1">
      <c r="A17" s="53"/>
      <c r="B17" s="54" t="s">
        <v>16</v>
      </c>
      <c r="C17" s="6">
        <f t="shared" si="1"/>
        <v>3</v>
      </c>
      <c r="D17" s="6">
        <f t="shared" si="1"/>
        <v>9</v>
      </c>
      <c r="E17" s="6">
        <f t="shared" si="2"/>
        <v>3</v>
      </c>
      <c r="F17" s="6">
        <f t="shared" si="2"/>
        <v>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>
        <v>3</v>
      </c>
      <c r="X17" s="2">
        <v>9</v>
      </c>
      <c r="Y17" s="1"/>
      <c r="Z17" s="1"/>
      <c r="AA17" s="1">
        <f t="shared" si="4"/>
        <v>0</v>
      </c>
      <c r="AB17" s="1">
        <f t="shared" si="4"/>
        <v>0</v>
      </c>
      <c r="AC17" s="1"/>
      <c r="AD17" s="1"/>
      <c r="AE17" s="1"/>
      <c r="AF17" s="1"/>
      <c r="AG17" s="1"/>
      <c r="AH17" s="2"/>
      <c r="AI17" s="2">
        <f t="shared" si="6"/>
        <v>0</v>
      </c>
      <c r="AJ17" s="2">
        <f t="shared" si="6"/>
        <v>0</v>
      </c>
      <c r="AK17" s="2"/>
      <c r="AL17" s="2"/>
      <c r="AM17" s="2"/>
      <c r="AN17" s="2"/>
      <c r="AO17" s="2"/>
      <c r="AP17" s="2"/>
      <c r="AQ17" s="2"/>
      <c r="AR17" s="2"/>
    </row>
    <row r="18" spans="1:44" ht="30.75" customHeight="1">
      <c r="A18" s="53"/>
      <c r="B18" s="54" t="s">
        <v>15</v>
      </c>
      <c r="C18" s="6">
        <f t="shared" si="1"/>
        <v>0</v>
      </c>
      <c r="D18" s="6">
        <f t="shared" si="1"/>
        <v>0</v>
      </c>
      <c r="E18" s="6">
        <f t="shared" si="2"/>
        <v>0</v>
      </c>
      <c r="F18" s="6">
        <f t="shared" si="2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4"/>
        <v>0</v>
      </c>
      <c r="AB18" s="1">
        <f t="shared" si="4"/>
        <v>0</v>
      </c>
      <c r="AC18" s="2"/>
      <c r="AD18" s="2"/>
      <c r="AE18" s="1"/>
      <c r="AF18" s="1"/>
      <c r="AG18" s="1"/>
      <c r="AH18" s="2"/>
      <c r="AI18" s="2">
        <f t="shared" si="6"/>
        <v>0</v>
      </c>
      <c r="AJ18" s="2">
        <f t="shared" si="6"/>
        <v>0</v>
      </c>
      <c r="AK18" s="2"/>
      <c r="AL18" s="2"/>
      <c r="AM18" s="2"/>
      <c r="AN18" s="2"/>
      <c r="AO18" s="2"/>
      <c r="AP18" s="2"/>
      <c r="AQ18" s="2"/>
      <c r="AR18" s="2"/>
    </row>
    <row r="19" spans="1:44" ht="30.75" customHeight="1">
      <c r="A19" s="53"/>
      <c r="B19" s="54" t="s">
        <v>14</v>
      </c>
      <c r="C19" s="6">
        <f t="shared" si="1"/>
        <v>3</v>
      </c>
      <c r="D19" s="6">
        <f t="shared" si="1"/>
        <v>4</v>
      </c>
      <c r="E19" s="6">
        <f t="shared" si="2"/>
        <v>0</v>
      </c>
      <c r="F19" s="6">
        <f t="shared" si="2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1"/>
      <c r="Z19" s="1"/>
      <c r="AA19" s="1">
        <f t="shared" si="4"/>
        <v>0</v>
      </c>
      <c r="AB19" s="1">
        <f t="shared" si="4"/>
        <v>0</v>
      </c>
      <c r="AC19" s="1"/>
      <c r="AD19" s="1"/>
      <c r="AE19" s="1"/>
      <c r="AF19" s="1"/>
      <c r="AG19" s="1"/>
      <c r="AH19" s="2"/>
      <c r="AI19" s="2">
        <f t="shared" si="6"/>
        <v>0</v>
      </c>
      <c r="AJ19" s="2">
        <f t="shared" si="6"/>
        <v>0</v>
      </c>
      <c r="AK19" s="2"/>
      <c r="AL19" s="2"/>
      <c r="AM19" s="2"/>
      <c r="AN19" s="2"/>
      <c r="AO19" s="2">
        <v>3</v>
      </c>
      <c r="AP19" s="2">
        <v>4</v>
      </c>
      <c r="AQ19" s="2"/>
      <c r="AR19" s="2"/>
    </row>
    <row r="20" spans="1:44" ht="30.75" customHeight="1">
      <c r="A20" s="50" t="s">
        <v>13</v>
      </c>
      <c r="B20" s="51"/>
      <c r="C20" s="6">
        <f t="shared" si="1"/>
        <v>1</v>
      </c>
      <c r="D20" s="6">
        <f t="shared" si="1"/>
        <v>1</v>
      </c>
      <c r="E20" s="6">
        <f t="shared" si="2"/>
        <v>0</v>
      </c>
      <c r="F20" s="6">
        <f t="shared" si="2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 t="shared" si="4"/>
        <v>0</v>
      </c>
      <c r="AB20" s="1">
        <f t="shared" si="4"/>
        <v>0</v>
      </c>
      <c r="AC20" s="1"/>
      <c r="AD20" s="1"/>
      <c r="AE20" s="1"/>
      <c r="AF20" s="1"/>
      <c r="AG20" s="1"/>
      <c r="AH20" s="2"/>
      <c r="AI20" s="2">
        <f t="shared" si="6"/>
        <v>0</v>
      </c>
      <c r="AJ20" s="2">
        <f t="shared" si="6"/>
        <v>0</v>
      </c>
      <c r="AK20" s="2"/>
      <c r="AL20" s="2"/>
      <c r="AM20" s="2"/>
      <c r="AN20" s="2"/>
      <c r="AO20" s="2">
        <v>1</v>
      </c>
      <c r="AP20" s="2">
        <v>1</v>
      </c>
      <c r="AQ20" s="2"/>
      <c r="AR20" s="2"/>
    </row>
    <row r="21" spans="1:44" ht="30.75" customHeight="1">
      <c r="A21" s="55" t="s">
        <v>12</v>
      </c>
      <c r="B21" s="56"/>
      <c r="C21" s="6">
        <f t="shared" si="1"/>
        <v>3</v>
      </c>
      <c r="D21" s="6">
        <f t="shared" si="1"/>
        <v>67</v>
      </c>
      <c r="E21" s="6">
        <f t="shared" si="2"/>
        <v>2</v>
      </c>
      <c r="F21" s="6">
        <f t="shared" si="2"/>
        <v>7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>
        <v>2</v>
      </c>
      <c r="X21" s="2">
        <v>7</v>
      </c>
      <c r="Y21" s="1"/>
      <c r="Z21" s="1"/>
      <c r="AA21" s="1">
        <f t="shared" si="4"/>
        <v>1</v>
      </c>
      <c r="AB21" s="1">
        <f t="shared" si="4"/>
        <v>60</v>
      </c>
      <c r="AC21" s="2">
        <v>1</v>
      </c>
      <c r="AD21" s="2">
        <v>60</v>
      </c>
      <c r="AE21" s="1"/>
      <c r="AF21" s="1"/>
      <c r="AG21" s="1"/>
      <c r="AH21" s="2"/>
      <c r="AI21" s="2">
        <f t="shared" si="6"/>
        <v>0</v>
      </c>
      <c r="AJ21" s="2">
        <f t="shared" si="6"/>
        <v>0</v>
      </c>
      <c r="AK21" s="2"/>
      <c r="AL21" s="2"/>
      <c r="AM21" s="2"/>
      <c r="AN21" s="2"/>
      <c r="AO21" s="2"/>
      <c r="AP21" s="2"/>
      <c r="AQ21" s="2"/>
      <c r="AR21" s="2"/>
    </row>
    <row r="22" spans="1:44" ht="30.75" customHeight="1">
      <c r="A22" s="57" t="s">
        <v>11</v>
      </c>
      <c r="B22" s="58"/>
      <c r="C22" s="6">
        <f t="shared" si="1"/>
        <v>4</v>
      </c>
      <c r="D22" s="6">
        <f t="shared" si="1"/>
        <v>48</v>
      </c>
      <c r="E22" s="6">
        <f t="shared" si="2"/>
        <v>1</v>
      </c>
      <c r="F22" s="6">
        <f t="shared" si="2"/>
        <v>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1</v>
      </c>
      <c r="X22" s="1">
        <v>5</v>
      </c>
      <c r="Y22" s="1"/>
      <c r="Z22" s="1"/>
      <c r="AA22" s="1">
        <f t="shared" si="4"/>
        <v>3</v>
      </c>
      <c r="AB22" s="1">
        <f t="shared" si="4"/>
        <v>43</v>
      </c>
      <c r="AC22" s="1">
        <v>3</v>
      </c>
      <c r="AD22" s="1">
        <v>43</v>
      </c>
      <c r="AE22" s="1"/>
      <c r="AF22" s="1"/>
      <c r="AG22" s="1"/>
      <c r="AH22" s="2"/>
      <c r="AI22" s="2">
        <f t="shared" si="6"/>
        <v>0</v>
      </c>
      <c r="AJ22" s="2">
        <f t="shared" si="6"/>
        <v>0</v>
      </c>
      <c r="AK22" s="2"/>
      <c r="AL22" s="2"/>
      <c r="AM22" s="2"/>
      <c r="AN22" s="2"/>
      <c r="AO22" s="2"/>
      <c r="AP22" s="2"/>
      <c r="AQ22" s="2"/>
      <c r="AR22" s="2"/>
    </row>
    <row r="23" spans="1:44" ht="30.75" customHeight="1">
      <c r="A23" s="50" t="s">
        <v>10</v>
      </c>
      <c r="B23" s="51"/>
      <c r="C23" s="6">
        <f t="shared" si="1"/>
        <v>0</v>
      </c>
      <c r="D23" s="6">
        <f t="shared" si="1"/>
        <v>0</v>
      </c>
      <c r="E23" s="6">
        <f t="shared" si="2"/>
        <v>0</v>
      </c>
      <c r="F23" s="6">
        <f t="shared" si="2"/>
        <v>0</v>
      </c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f t="shared" si="4"/>
        <v>0</v>
      </c>
      <c r="AB23" s="1">
        <f t="shared" si="4"/>
        <v>0</v>
      </c>
      <c r="AC23" s="1"/>
      <c r="AD23" s="1"/>
      <c r="AE23" s="1"/>
      <c r="AF23" s="1"/>
      <c r="AG23" s="1"/>
      <c r="AH23" s="2"/>
      <c r="AI23" s="2">
        <f t="shared" si="6"/>
        <v>0</v>
      </c>
      <c r="AJ23" s="2">
        <f t="shared" si="6"/>
        <v>0</v>
      </c>
      <c r="AK23" s="2"/>
      <c r="AL23" s="2"/>
      <c r="AM23" s="2"/>
      <c r="AN23" s="2"/>
      <c r="AO23" s="2"/>
      <c r="AP23" s="2"/>
      <c r="AQ23" s="2"/>
      <c r="AR23" s="2"/>
    </row>
    <row r="24" spans="1:44" ht="30.75" customHeight="1">
      <c r="A24" s="50" t="s">
        <v>9</v>
      </c>
      <c r="B24" s="51"/>
      <c r="C24" s="6">
        <f t="shared" si="1"/>
        <v>3</v>
      </c>
      <c r="D24" s="6">
        <f t="shared" si="1"/>
        <v>73</v>
      </c>
      <c r="E24" s="6">
        <f t="shared" si="2"/>
        <v>0</v>
      </c>
      <c r="F24" s="6">
        <f t="shared" si="2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1"/>
      <c r="Z24" s="1"/>
      <c r="AA24" s="1">
        <f t="shared" si="4"/>
        <v>3</v>
      </c>
      <c r="AB24" s="1">
        <f t="shared" si="4"/>
        <v>73</v>
      </c>
      <c r="AC24" s="2">
        <v>3</v>
      </c>
      <c r="AD24" s="2">
        <v>73</v>
      </c>
      <c r="AE24" s="1"/>
      <c r="AF24" s="1"/>
      <c r="AG24" s="1"/>
      <c r="AH24" s="2"/>
      <c r="AI24" s="2">
        <f t="shared" si="6"/>
        <v>0</v>
      </c>
      <c r="AJ24" s="2">
        <f t="shared" si="6"/>
        <v>0</v>
      </c>
      <c r="AK24" s="2"/>
      <c r="AL24" s="2"/>
      <c r="AM24" s="2"/>
      <c r="AN24" s="2"/>
      <c r="AO24" s="2"/>
      <c r="AP24" s="2"/>
      <c r="AQ24" s="2"/>
      <c r="AR24" s="2"/>
    </row>
    <row r="25" spans="1:44" ht="30.75" customHeight="1">
      <c r="A25" s="50" t="s">
        <v>8</v>
      </c>
      <c r="B25" s="51"/>
      <c r="C25" s="6">
        <f t="shared" si="1"/>
        <v>0</v>
      </c>
      <c r="D25" s="6">
        <f t="shared" si="1"/>
        <v>0</v>
      </c>
      <c r="E25" s="6">
        <f t="shared" si="2"/>
        <v>0</v>
      </c>
      <c r="F25" s="6">
        <f t="shared" si="2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 t="shared" si="4"/>
        <v>0</v>
      </c>
      <c r="AB25" s="1">
        <f t="shared" si="4"/>
        <v>0</v>
      </c>
      <c r="AC25" s="1"/>
      <c r="AD25" s="1"/>
      <c r="AE25" s="1"/>
      <c r="AF25" s="1"/>
      <c r="AG25" s="1"/>
      <c r="AH25" s="2"/>
      <c r="AI25" s="2">
        <f t="shared" si="6"/>
        <v>0</v>
      </c>
      <c r="AJ25" s="2">
        <f t="shared" si="6"/>
        <v>0</v>
      </c>
      <c r="AK25" s="2"/>
      <c r="AL25" s="2"/>
      <c r="AM25" s="2"/>
      <c r="AN25" s="2"/>
      <c r="AO25" s="2"/>
      <c r="AP25" s="2"/>
      <c r="AQ25" s="2"/>
      <c r="AR25" s="2"/>
    </row>
    <row r="26" spans="1:44" ht="30.75" customHeight="1">
      <c r="A26" s="50" t="s">
        <v>7</v>
      </c>
      <c r="B26" s="51"/>
      <c r="C26" s="6">
        <f aca="true" t="shared" si="7" ref="C26:D32">SUM(E26,AA26,AG26,AI26,AO26,AQ26)</f>
        <v>1</v>
      </c>
      <c r="D26" s="6">
        <f t="shared" si="7"/>
        <v>33</v>
      </c>
      <c r="E26" s="6">
        <f aca="true" t="shared" si="8" ref="E26:F32">SUM(G26,I26,K26,M26,O26,Q26,S26,U26,W26,Y26)</f>
        <v>0</v>
      </c>
      <c r="F26" s="6">
        <f t="shared" si="8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 t="shared" si="4"/>
        <v>1</v>
      </c>
      <c r="AB26" s="1">
        <f t="shared" si="4"/>
        <v>33</v>
      </c>
      <c r="AC26" s="1">
        <v>1</v>
      </c>
      <c r="AD26" s="1">
        <v>33</v>
      </c>
      <c r="AE26" s="1"/>
      <c r="AF26" s="1"/>
      <c r="AG26" s="1"/>
      <c r="AH26" s="2"/>
      <c r="AI26" s="2">
        <f t="shared" si="6"/>
        <v>0</v>
      </c>
      <c r="AJ26" s="2">
        <f t="shared" si="6"/>
        <v>0</v>
      </c>
      <c r="AK26" s="2"/>
      <c r="AL26" s="2"/>
      <c r="AM26" s="2"/>
      <c r="AN26" s="2"/>
      <c r="AO26" s="2"/>
      <c r="AP26" s="2"/>
      <c r="AQ26" s="2"/>
      <c r="AR26" s="2"/>
    </row>
    <row r="27" spans="1:44" ht="30.75" customHeight="1">
      <c r="A27" s="50" t="s">
        <v>6</v>
      </c>
      <c r="B27" s="51"/>
      <c r="C27" s="6">
        <f t="shared" si="7"/>
        <v>0</v>
      </c>
      <c r="D27" s="6">
        <f t="shared" si="7"/>
        <v>0</v>
      </c>
      <c r="E27" s="6">
        <f t="shared" si="8"/>
        <v>0</v>
      </c>
      <c r="F27" s="6">
        <f t="shared" si="8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4"/>
        <v>0</v>
      </c>
      <c r="AB27" s="1">
        <f t="shared" si="4"/>
        <v>0</v>
      </c>
      <c r="AC27" s="2"/>
      <c r="AD27" s="2"/>
      <c r="AE27" s="1"/>
      <c r="AF27" s="1"/>
      <c r="AG27" s="1"/>
      <c r="AH27" s="2"/>
      <c r="AI27" s="2">
        <f t="shared" si="6"/>
        <v>0</v>
      </c>
      <c r="AJ27" s="2">
        <f t="shared" si="6"/>
        <v>0</v>
      </c>
      <c r="AK27" s="2"/>
      <c r="AL27" s="2"/>
      <c r="AM27" s="2"/>
      <c r="AN27" s="2"/>
      <c r="AO27" s="2"/>
      <c r="AP27" s="2"/>
      <c r="AQ27" s="2"/>
      <c r="AR27" s="2"/>
    </row>
    <row r="28" spans="1:44" ht="30.75" customHeight="1">
      <c r="A28" s="50" t="s">
        <v>5</v>
      </c>
      <c r="B28" s="51"/>
      <c r="C28" s="6">
        <f t="shared" si="7"/>
        <v>2</v>
      </c>
      <c r="D28" s="6">
        <f t="shared" si="7"/>
        <v>10</v>
      </c>
      <c r="E28" s="6">
        <f t="shared" si="8"/>
        <v>1</v>
      </c>
      <c r="F28" s="6">
        <f t="shared" si="8"/>
        <v>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>
        <v>1</v>
      </c>
      <c r="X28" s="1">
        <v>9</v>
      </c>
      <c r="Y28" s="1"/>
      <c r="Z28" s="1"/>
      <c r="AA28" s="1">
        <f t="shared" si="4"/>
        <v>0</v>
      </c>
      <c r="AB28" s="1">
        <f t="shared" si="4"/>
        <v>0</v>
      </c>
      <c r="AC28" s="1"/>
      <c r="AD28" s="1"/>
      <c r="AE28" s="1"/>
      <c r="AF28" s="1"/>
      <c r="AG28" s="1"/>
      <c r="AH28" s="2"/>
      <c r="AI28" s="2">
        <f t="shared" si="6"/>
        <v>0</v>
      </c>
      <c r="AJ28" s="2">
        <f t="shared" si="6"/>
        <v>0</v>
      </c>
      <c r="AK28" s="2"/>
      <c r="AL28" s="2"/>
      <c r="AM28" s="2"/>
      <c r="AN28" s="2"/>
      <c r="AO28" s="2">
        <v>1</v>
      </c>
      <c r="AP28" s="2">
        <v>1</v>
      </c>
      <c r="AQ28" s="2"/>
      <c r="AR28" s="2"/>
    </row>
    <row r="29" spans="1:44" ht="30.75" customHeight="1">
      <c r="A29" s="50" t="s">
        <v>4</v>
      </c>
      <c r="B29" s="51"/>
      <c r="C29" s="6">
        <f t="shared" si="7"/>
        <v>1</v>
      </c>
      <c r="D29" s="6">
        <f t="shared" si="7"/>
        <v>1</v>
      </c>
      <c r="E29" s="6">
        <f t="shared" si="8"/>
        <v>0</v>
      </c>
      <c r="F29" s="6">
        <f t="shared" si="8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f t="shared" si="4"/>
        <v>0</v>
      </c>
      <c r="AB29" s="1">
        <f t="shared" si="4"/>
        <v>0</v>
      </c>
      <c r="AC29" s="1"/>
      <c r="AD29" s="1"/>
      <c r="AE29" s="1"/>
      <c r="AF29" s="1"/>
      <c r="AG29" s="1"/>
      <c r="AH29" s="2"/>
      <c r="AI29" s="2">
        <f t="shared" si="6"/>
        <v>0</v>
      </c>
      <c r="AJ29" s="2">
        <f t="shared" si="6"/>
        <v>0</v>
      </c>
      <c r="AK29" s="2"/>
      <c r="AL29" s="2"/>
      <c r="AM29" s="2"/>
      <c r="AN29" s="2"/>
      <c r="AO29" s="2">
        <v>1</v>
      </c>
      <c r="AP29" s="2">
        <v>1</v>
      </c>
      <c r="AQ29" s="2"/>
      <c r="AR29" s="2"/>
    </row>
    <row r="30" spans="1:44" ht="30.75" customHeight="1">
      <c r="A30" s="57" t="s">
        <v>3</v>
      </c>
      <c r="B30" s="58"/>
      <c r="C30" s="6">
        <f t="shared" si="7"/>
        <v>2</v>
      </c>
      <c r="D30" s="6">
        <f t="shared" si="7"/>
        <v>54</v>
      </c>
      <c r="E30" s="6">
        <f t="shared" si="8"/>
        <v>1</v>
      </c>
      <c r="F30" s="6">
        <f t="shared" si="8"/>
        <v>10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1">
        <v>1</v>
      </c>
      <c r="X30" s="1">
        <v>10</v>
      </c>
      <c r="Y30" s="1"/>
      <c r="Z30" s="1"/>
      <c r="AA30" s="1">
        <f t="shared" si="4"/>
        <v>1</v>
      </c>
      <c r="AB30" s="1">
        <f t="shared" si="4"/>
        <v>44</v>
      </c>
      <c r="AC30" s="1">
        <v>1</v>
      </c>
      <c r="AD30" s="1">
        <v>44</v>
      </c>
      <c r="AE30" s="1"/>
      <c r="AF30" s="1"/>
      <c r="AG30" s="1"/>
      <c r="AH30" s="2"/>
      <c r="AI30" s="2">
        <f t="shared" si="6"/>
        <v>0</v>
      </c>
      <c r="AJ30" s="2">
        <f t="shared" si="6"/>
        <v>0</v>
      </c>
      <c r="AK30" s="2"/>
      <c r="AL30" s="2"/>
      <c r="AM30" s="2"/>
      <c r="AN30" s="2"/>
      <c r="AO30" s="2"/>
      <c r="AP30" s="2"/>
      <c r="AQ30" s="2"/>
      <c r="AR30" s="2"/>
    </row>
    <row r="31" spans="1:44" ht="30.75" customHeight="1">
      <c r="A31" s="59" t="s">
        <v>2</v>
      </c>
      <c r="B31" s="54" t="s">
        <v>1</v>
      </c>
      <c r="C31" s="6">
        <f t="shared" si="7"/>
        <v>0</v>
      </c>
      <c r="D31" s="6">
        <f t="shared" si="7"/>
        <v>0</v>
      </c>
      <c r="E31" s="6">
        <f t="shared" si="8"/>
        <v>0</v>
      </c>
      <c r="F31" s="6">
        <f t="shared" si="8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f t="shared" si="4"/>
        <v>0</v>
      </c>
      <c r="AB31" s="1">
        <f t="shared" si="4"/>
        <v>0</v>
      </c>
      <c r="AC31" s="2"/>
      <c r="AD31" s="2"/>
      <c r="AE31" s="2"/>
      <c r="AF31" s="2"/>
      <c r="AG31" s="2"/>
      <c r="AH31" s="2"/>
      <c r="AI31" s="2">
        <f t="shared" si="6"/>
        <v>0</v>
      </c>
      <c r="AJ31" s="2">
        <f t="shared" si="6"/>
        <v>0</v>
      </c>
      <c r="AK31" s="2"/>
      <c r="AL31" s="2"/>
      <c r="AM31" s="2"/>
      <c r="AN31" s="2"/>
      <c r="AO31" s="2"/>
      <c r="AP31" s="2"/>
      <c r="AQ31" s="2"/>
      <c r="AR31" s="2"/>
    </row>
    <row r="32" spans="1:45" ht="31.5" customHeight="1">
      <c r="A32" s="59"/>
      <c r="B32" s="54" t="s">
        <v>0</v>
      </c>
      <c r="C32" s="6">
        <f t="shared" si="7"/>
        <v>0</v>
      </c>
      <c r="D32" s="6">
        <f t="shared" si="7"/>
        <v>0</v>
      </c>
      <c r="E32" s="6">
        <f t="shared" si="8"/>
        <v>0</v>
      </c>
      <c r="F32" s="6">
        <f t="shared" si="8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  <c r="AA32" s="1">
        <f t="shared" si="4"/>
        <v>0</v>
      </c>
      <c r="AB32" s="1">
        <f t="shared" si="4"/>
        <v>0</v>
      </c>
      <c r="AC32" s="2"/>
      <c r="AD32" s="2"/>
      <c r="AE32" s="2"/>
      <c r="AF32" s="2"/>
      <c r="AG32" s="2"/>
      <c r="AH32" s="2"/>
      <c r="AI32" s="2">
        <f t="shared" si="6"/>
        <v>0</v>
      </c>
      <c r="AJ32" s="2">
        <f t="shared" si="6"/>
        <v>0</v>
      </c>
      <c r="AK32" s="2"/>
      <c r="AL32" s="2"/>
      <c r="AM32" s="2"/>
      <c r="AN32" s="2"/>
      <c r="AO32" s="2"/>
      <c r="AP32" s="2"/>
      <c r="AQ32" s="2"/>
      <c r="AR32" s="2"/>
      <c r="AS32" s="45"/>
    </row>
    <row r="33" spans="3:44" ht="13.5">
      <c r="C33" s="60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</sheetData>
  <sheetProtection/>
  <mergeCells count="45">
    <mergeCell ref="A8:B8"/>
    <mergeCell ref="A11:B11"/>
    <mergeCell ref="A12:B12"/>
    <mergeCell ref="A9:B9"/>
    <mergeCell ref="A10:B10"/>
    <mergeCell ref="A29:B29"/>
    <mergeCell ref="A30:B30"/>
    <mergeCell ref="A31:A32"/>
    <mergeCell ref="A20:B20"/>
    <mergeCell ref="A21:B21"/>
    <mergeCell ref="A22:B22"/>
    <mergeCell ref="A23:B23"/>
    <mergeCell ref="A24:B24"/>
    <mergeCell ref="A25:B25"/>
    <mergeCell ref="A26:B26"/>
    <mergeCell ref="A2:B4"/>
    <mergeCell ref="C2:D3"/>
    <mergeCell ref="E2:F3"/>
    <mergeCell ref="W2:Z2"/>
    <mergeCell ref="AA2:AB3"/>
    <mergeCell ref="A28:B28"/>
    <mergeCell ref="A27:B27"/>
    <mergeCell ref="A5:B5"/>
    <mergeCell ref="A6:B6"/>
    <mergeCell ref="A7:B7"/>
    <mergeCell ref="AQ2:AR3"/>
    <mergeCell ref="G3:H3"/>
    <mergeCell ref="I3:J3"/>
    <mergeCell ref="K3:L3"/>
    <mergeCell ref="M3:N3"/>
    <mergeCell ref="O3:P3"/>
    <mergeCell ref="Y3:Z3"/>
    <mergeCell ref="AC3:AD3"/>
    <mergeCell ref="AE3:AF3"/>
    <mergeCell ref="AK3:AL3"/>
    <mergeCell ref="AC2:AF2"/>
    <mergeCell ref="Q3:R3"/>
    <mergeCell ref="S3:T3"/>
    <mergeCell ref="U3:V3"/>
    <mergeCell ref="W3:X3"/>
    <mergeCell ref="AO2:AP3"/>
    <mergeCell ref="AM3:AN3"/>
    <mergeCell ref="AG2:AH3"/>
    <mergeCell ref="AI2:AJ3"/>
    <mergeCell ref="AK2:AN2"/>
  </mergeCells>
  <printOptions horizontalCentered="1"/>
  <pageMargins left="0.5118110236220472" right="0.5118110236220472" top="0.7874015748031497" bottom="0.4330708661417323" header="0.5118110236220472" footer="0.1968503937007874"/>
  <pageSetup horizontalDpi="600" verticalDpi="600" orientation="portrait" pageOrder="overThenDown" paperSize="9" scale="73" r:id="rId1"/>
  <colBreaks count="1" manualBreakCount="1">
    <brk id="22" max="32" man="1"/>
  </colBreaks>
  <ignoredErrors>
    <ignoredError sqref="AI13:AJ32" unlockedFormula="1"/>
    <ignoredError sqref="AJ12" formula="1" unlockedFormula="1"/>
    <ignoredError sqref="A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2018-12-06T08:40:55Z</cp:lastPrinted>
  <dcterms:created xsi:type="dcterms:W3CDTF">2016-11-10T05:32:21Z</dcterms:created>
  <dcterms:modified xsi:type="dcterms:W3CDTF">2018-12-06T08:42:01Z</dcterms:modified>
  <cp:category/>
  <cp:version/>
  <cp:contentType/>
  <cp:contentStatus/>
</cp:coreProperties>
</file>